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0" windowWidth="12930" windowHeight="11640"/>
  </bookViews>
  <sheets>
    <sheet name="Bullying Cost" sheetId="1" r:id="rId1"/>
  </sheets>
  <definedNames>
    <definedName name="_xlnm.Print_Area" localSheetId="0">'Bullying Cost'!$B$6:$I$32</definedName>
  </definedNames>
  <calcPr calcId="125725"/>
</workbook>
</file>

<file path=xl/calcChain.xml><?xml version="1.0" encoding="utf-8"?>
<calcChain xmlns="http://schemas.openxmlformats.org/spreadsheetml/2006/main">
  <c r="E25" i="1"/>
  <c r="E24"/>
  <c r="E20"/>
  <c r="E23" s="1"/>
  <c r="E19"/>
  <c r="E14"/>
  <c r="E16"/>
  <c r="E21" l="1"/>
</calcChain>
</file>

<file path=xl/sharedStrings.xml><?xml version="1.0" encoding="utf-8"?>
<sst xmlns="http://schemas.openxmlformats.org/spreadsheetml/2006/main" count="26" uniqueCount="23">
  <si>
    <t>Notes</t>
  </si>
  <si>
    <t>Cost of Bullying Calculator</t>
  </si>
  <si>
    <t>Size of school (number of pupils)</t>
  </si>
  <si>
    <t>Teaching time</t>
  </si>
  <si>
    <t>School inputs</t>
  </si>
  <si>
    <t>Average number of Bullying incidents pa.</t>
  </si>
  <si>
    <t>School to input</t>
  </si>
  <si>
    <t>Bullying Variables</t>
  </si>
  <si>
    <t>Number</t>
  </si>
  <si>
    <t>Value</t>
  </si>
  <si>
    <t>Bullying Costs per annum</t>
  </si>
  <si>
    <t>Costs</t>
  </si>
  <si>
    <t>Average hours to resolve an incident without Conflict Resolution software</t>
  </si>
  <si>
    <t>Percentage time saving gained through using ConflictHub software</t>
  </si>
  <si>
    <t>Average teaching cost per hour</t>
  </si>
  <si>
    <t>Based on an average £37,500 p.a. Salary</t>
  </si>
  <si>
    <t>Less ConflictHub software cost p.a.</t>
  </si>
  <si>
    <t>Total Teaching Costs saved</t>
  </si>
  <si>
    <t xml:space="preserve">Total Teaching Hours saved </t>
  </si>
  <si>
    <t xml:space="preserve">Number of satisfied victims and parents </t>
  </si>
  <si>
    <t>Assumes 2 parents per victim, 94% success rate</t>
  </si>
  <si>
    <t>Total hours per annum that occupies teachers time</t>
  </si>
  <si>
    <t>Return on Investment</t>
  </si>
</sst>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£&quot;#,##0;[Red]&quot;£&quot;#,##0"/>
    <numFmt numFmtId="167" formatCode="&quot;£&quot;#,##0"/>
  </numFmts>
  <fonts count="10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  <family val="2"/>
    </font>
    <font>
      <b/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24"/>
      <name val="Arial Black"/>
      <family val="2"/>
    </font>
    <font>
      <sz val="10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164" fontId="0" fillId="0" borderId="0" xfId="0" applyNumberFormat="1" applyAlignment="1">
      <alignment vertical="center"/>
    </xf>
    <xf numFmtId="0" fontId="6" fillId="4" borderId="0" xfId="0" applyFont="1" applyFill="1" applyAlignment="1">
      <alignment vertical="center"/>
    </xf>
    <xf numFmtId="9" fontId="6" fillId="4" borderId="0" xfId="2" applyFont="1" applyFill="1" applyAlignment="1">
      <alignment horizontal="left" vertical="center" indent="1"/>
    </xf>
    <xf numFmtId="0" fontId="6" fillId="5" borderId="1" xfId="0" applyFont="1" applyFill="1" applyBorder="1" applyAlignment="1">
      <alignment horizontal="right" vertical="center"/>
    </xf>
    <xf numFmtId="38" fontId="8" fillId="3" borderId="1" xfId="0" applyNumberFormat="1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top" wrapText="1" indent="1"/>
    </xf>
    <xf numFmtId="0" fontId="8" fillId="3" borderId="3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indent="1"/>
    </xf>
    <xf numFmtId="9" fontId="4" fillId="4" borderId="2" xfId="2" applyFont="1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6" fillId="4" borderId="0" xfId="0" applyFont="1" applyFill="1" applyBorder="1" applyAlignment="1">
      <alignment vertical="center"/>
    </xf>
    <xf numFmtId="0" fontId="3" fillId="7" borderId="4" xfId="0" applyFont="1" applyFill="1" applyBorder="1" applyAlignment="1" applyProtection="1">
      <protection locked="0"/>
    </xf>
    <xf numFmtId="38" fontId="8" fillId="3" borderId="1" xfId="0" applyNumberFormat="1" applyFont="1" applyFill="1" applyBorder="1" applyAlignment="1" applyProtection="1">
      <alignment horizontal="right" vertical="top" wrapText="1"/>
      <protection hidden="1"/>
    </xf>
    <xf numFmtId="9" fontId="8" fillId="3" borderId="1" xfId="2" applyFont="1" applyFill="1" applyBorder="1" applyAlignment="1" applyProtection="1">
      <alignment horizontal="right" vertical="top" wrapText="1"/>
      <protection hidden="1"/>
    </xf>
    <xf numFmtId="0" fontId="6" fillId="5" borderId="1" xfId="0" applyFont="1" applyFill="1" applyBorder="1" applyAlignment="1" applyProtection="1">
      <alignment horizontal="right"/>
      <protection hidden="1"/>
    </xf>
    <xf numFmtId="166" fontId="8" fillId="0" borderId="1" xfId="1" applyNumberFormat="1" applyFont="1" applyBorder="1" applyAlignment="1" applyProtection="1">
      <alignment horizontal="right"/>
      <protection hidden="1"/>
    </xf>
    <xf numFmtId="9" fontId="8" fillId="0" borderId="1" xfId="2" applyFont="1" applyBorder="1" applyAlignment="1" applyProtection="1">
      <alignment horizontal="right"/>
      <protection hidden="1"/>
    </xf>
    <xf numFmtId="38" fontId="8" fillId="0" borderId="1" xfId="0" applyNumberFormat="1" applyFont="1" applyBorder="1" applyAlignment="1" applyProtection="1">
      <alignment horizontal="right"/>
      <protection hidden="1"/>
    </xf>
    <xf numFmtId="167" fontId="6" fillId="6" borderId="4" xfId="2" applyNumberFormat="1" applyFont="1" applyFill="1" applyBorder="1" applyAlignment="1" applyProtection="1">
      <alignment horizontal="right" vertical="center" indent="1"/>
      <protection hidden="1"/>
    </xf>
    <xf numFmtId="3" fontId="6" fillId="6" borderId="4" xfId="2" applyNumberFormat="1" applyFont="1" applyFill="1" applyBorder="1" applyAlignment="1" applyProtection="1">
      <alignment horizontal="right" vertical="center" indent="1"/>
      <protection hidden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0" fillId="2" borderId="0" xfId="0" applyFill="1" applyAlignment="1"/>
    <xf numFmtId="0" fontId="6" fillId="5" borderId="3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 vertical="top" wrapText="1" indent="1"/>
    </xf>
    <xf numFmtId="0" fontId="8" fillId="3" borderId="1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5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3" borderId="1" xfId="0" applyFont="1" applyFill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1"/>
    </xf>
    <xf numFmtId="0" fontId="8" fillId="0" borderId="2" xfId="0" applyFont="1" applyBorder="1" applyAlignment="1">
      <alignment horizontal="left" wrapText="1" indent="1"/>
    </xf>
    <xf numFmtId="0" fontId="8" fillId="3" borderId="3" xfId="0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0" fillId="5" borderId="1" xfId="0" applyFill="1" applyBorder="1" applyAlignment="1">
      <alignment horizontal="left" indent="1"/>
    </xf>
    <xf numFmtId="0" fontId="0" fillId="5" borderId="2" xfId="0" applyFill="1" applyBorder="1" applyAlignment="1">
      <alignment horizontal="left" indent="1"/>
    </xf>
    <xf numFmtId="0" fontId="4" fillId="4" borderId="1" xfId="0" applyFont="1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0" fontId="0" fillId="4" borderId="2" xfId="0" applyFill="1" applyBorder="1" applyAlignment="1">
      <alignment horizontal="left" indent="1"/>
    </xf>
    <xf numFmtId="0" fontId="8" fillId="3" borderId="2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9" fontId="4" fillId="4" borderId="1" xfId="2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wrapText="1" indent="1"/>
    </xf>
    <xf numFmtId="0" fontId="0" fillId="5" borderId="1" xfId="0" applyFill="1" applyBorder="1" applyAlignment="1">
      <alignment horizontal="left" wrapText="1" indent="1"/>
    </xf>
    <xf numFmtId="0" fontId="0" fillId="5" borderId="2" xfId="0" applyFill="1" applyBorder="1" applyAlignment="1">
      <alignment horizontal="left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3438525</xdr:colOff>
      <xdr:row>1</xdr:row>
      <xdr:rowOff>47625</xdr:rowOff>
    </xdr:from>
    <xdr:to>
      <xdr:col>4</xdr:col>
      <xdr:colOff>1333500</xdr:colOff>
      <xdr:row>3</xdr:row>
      <xdr:rowOff>158301</xdr:rowOff>
    </xdr:to>
    <xdr:pic>
      <xdr:nvPicPr>
        <xdr:cNvPr id="2" name="Picture 1" descr="Blu backgrou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5700" y="114300"/>
          <a:ext cx="2105025" cy="529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7"/>
  </sheetPr>
  <dimension ref="B1:M31"/>
  <sheetViews>
    <sheetView showGridLines="0" tabSelected="1" workbookViewId="0">
      <selection activeCell="J11" sqref="J11"/>
    </sheetView>
  </sheetViews>
  <sheetFormatPr defaultRowHeight="12.75"/>
  <cols>
    <col min="1" max="1" width="1.28515625" customWidth="1"/>
    <col min="2" max="2" width="2.5703125" customWidth="1"/>
    <col min="3" max="3" width="56.7109375" customWidth="1"/>
    <col min="4" max="4" width="6.42578125" customWidth="1"/>
    <col min="5" max="5" width="22.28515625" customWidth="1"/>
    <col min="6" max="6" width="13.5703125" customWidth="1"/>
    <col min="7" max="7" width="11.7109375" bestFit="1" customWidth="1"/>
    <col min="8" max="8" width="26.140625" customWidth="1"/>
    <col min="9" max="9" width="2.28515625" customWidth="1"/>
    <col min="10" max="10" width="11.140625" customWidth="1"/>
    <col min="11" max="11" width="12.28515625" bestFit="1" customWidth="1"/>
    <col min="12" max="12" width="9.7109375" bestFit="1" customWidth="1"/>
  </cols>
  <sheetData>
    <row r="1" spans="2:11" ht="5.25" customHeight="1"/>
    <row r="2" spans="2:11" ht="16.5" customHeight="1"/>
    <row r="3" spans="2:11" ht="16.5" customHeight="1"/>
    <row r="4" spans="2:11" ht="16.5" customHeight="1"/>
    <row r="5" spans="2:11" ht="16.5" customHeight="1"/>
    <row r="6" spans="2:11" ht="38.25" customHeight="1">
      <c r="B6" s="7"/>
      <c r="C6" s="47" t="s">
        <v>1</v>
      </c>
      <c r="D6" s="48"/>
      <c r="E6" s="48"/>
      <c r="F6" s="48"/>
      <c r="G6" s="48"/>
      <c r="H6" s="48"/>
      <c r="I6" s="48"/>
    </row>
    <row r="7" spans="2:11" ht="14.25" customHeight="1">
      <c r="B7" s="8"/>
      <c r="C7" s="4"/>
      <c r="D7" s="5"/>
      <c r="E7" s="5"/>
      <c r="F7" s="5"/>
      <c r="G7" s="5"/>
      <c r="H7" s="5"/>
      <c r="I7" s="9"/>
    </row>
    <row r="8" spans="2:11" ht="14.25" customHeight="1">
      <c r="B8" s="8"/>
      <c r="C8" s="49" t="s">
        <v>4</v>
      </c>
      <c r="D8" s="50"/>
      <c r="E8" s="19" t="s">
        <v>8</v>
      </c>
      <c r="F8" s="57" t="s">
        <v>0</v>
      </c>
      <c r="G8" s="58"/>
      <c r="H8" s="59"/>
      <c r="I8" s="9"/>
    </row>
    <row r="9" spans="2:11" ht="14.25" customHeight="1">
      <c r="B9" s="8"/>
      <c r="C9" s="23" t="s">
        <v>2</v>
      </c>
      <c r="D9" s="5"/>
      <c r="E9" s="31">
        <v>450</v>
      </c>
      <c r="F9" s="5" t="s">
        <v>6</v>
      </c>
      <c r="G9" s="5"/>
      <c r="H9" s="5"/>
      <c r="I9" s="9"/>
    </row>
    <row r="10" spans="2:11" ht="14.25" customHeight="1">
      <c r="B10" s="8"/>
      <c r="C10" s="23" t="s">
        <v>5</v>
      </c>
      <c r="D10" s="22"/>
      <c r="E10" s="31">
        <v>30</v>
      </c>
      <c r="F10" s="5" t="s">
        <v>6</v>
      </c>
      <c r="G10" s="5"/>
      <c r="H10" s="5"/>
      <c r="I10" s="9"/>
    </row>
    <row r="11" spans="2:11" ht="14.25" customHeight="1">
      <c r="B11" s="8"/>
      <c r="C11" s="12"/>
      <c r="D11" s="11"/>
      <c r="E11" s="20"/>
      <c r="F11" s="11"/>
      <c r="G11" s="11"/>
      <c r="H11" s="11"/>
      <c r="I11" s="9"/>
    </row>
    <row r="12" spans="2:11" ht="15">
      <c r="B12" s="6"/>
      <c r="C12" s="49" t="s">
        <v>7</v>
      </c>
      <c r="D12" s="50"/>
      <c r="E12" s="19" t="s">
        <v>9</v>
      </c>
      <c r="F12" s="57" t="s">
        <v>0</v>
      </c>
      <c r="G12" s="58"/>
      <c r="H12" s="59"/>
      <c r="I12" s="10"/>
    </row>
    <row r="13" spans="2:11">
      <c r="B13" s="6"/>
      <c r="C13" s="45" t="s">
        <v>12</v>
      </c>
      <c r="D13" s="46"/>
      <c r="E13" s="32">
        <v>15</v>
      </c>
      <c r="F13" s="46"/>
      <c r="G13" s="51"/>
      <c r="H13" s="52"/>
      <c r="I13" s="6"/>
    </row>
    <row r="14" spans="2:11">
      <c r="B14" s="6"/>
      <c r="C14" s="23" t="s">
        <v>21</v>
      </c>
      <c r="D14" s="24"/>
      <c r="E14" s="32">
        <f>E10*E13</f>
        <v>450</v>
      </c>
      <c r="F14" s="21"/>
      <c r="G14" s="27"/>
      <c r="H14" s="27"/>
      <c r="I14" s="6"/>
    </row>
    <row r="15" spans="2:11">
      <c r="B15" s="6"/>
      <c r="C15" s="45" t="s">
        <v>13</v>
      </c>
      <c r="D15" s="46"/>
      <c r="E15" s="33">
        <v>0.6</v>
      </c>
      <c r="F15" s="53"/>
      <c r="G15" s="54"/>
      <c r="H15" s="55"/>
      <c r="I15" s="6"/>
    </row>
    <row r="16" spans="2:11">
      <c r="B16" s="6"/>
      <c r="C16" s="56" t="s">
        <v>14</v>
      </c>
      <c r="D16" s="46"/>
      <c r="E16" s="32">
        <f>37500/(40*40)</f>
        <v>23.4375</v>
      </c>
      <c r="F16" s="63" t="s">
        <v>15</v>
      </c>
      <c r="G16" s="64"/>
      <c r="H16" s="64"/>
      <c r="I16" s="6"/>
      <c r="K16" s="1"/>
    </row>
    <row r="17" spans="2:13" ht="14.25" customHeight="1">
      <c r="B17" s="6"/>
      <c r="C17" s="15"/>
      <c r="D17" s="15"/>
      <c r="E17" s="32"/>
      <c r="F17" s="15"/>
      <c r="G17" s="15"/>
      <c r="H17" s="15"/>
      <c r="I17" s="6"/>
    </row>
    <row r="18" spans="2:13" ht="15">
      <c r="B18" s="6"/>
      <c r="C18" s="43" t="s">
        <v>10</v>
      </c>
      <c r="D18" s="44"/>
      <c r="E18" s="34" t="s">
        <v>11</v>
      </c>
      <c r="F18" s="66" t="s">
        <v>0</v>
      </c>
      <c r="G18" s="67"/>
      <c r="H18" s="68"/>
      <c r="I18" s="6"/>
    </row>
    <row r="19" spans="2:13">
      <c r="B19" s="6"/>
      <c r="C19" s="45" t="s">
        <v>3</v>
      </c>
      <c r="D19" s="46"/>
      <c r="E19" s="35">
        <f>E10*E13*E16*E15</f>
        <v>6328.125</v>
      </c>
      <c r="F19" s="65"/>
      <c r="G19" s="61"/>
      <c r="H19" s="62"/>
      <c r="I19" s="6"/>
    </row>
    <row r="20" spans="2:13" ht="15" customHeight="1">
      <c r="B20" s="6"/>
      <c r="C20" s="45" t="s">
        <v>16</v>
      </c>
      <c r="D20" s="46"/>
      <c r="E20" s="35">
        <f>IF(E9&lt;=150,10*12,IF(E9&lt;=500,60*12,IF(E9&lt;=10000,90*12)))</f>
        <v>720</v>
      </c>
      <c r="F20" s="65"/>
      <c r="G20" s="61"/>
      <c r="H20" s="62"/>
      <c r="I20" s="6"/>
      <c r="M20" s="1"/>
    </row>
    <row r="21" spans="2:13" ht="15" customHeight="1">
      <c r="B21" s="6"/>
      <c r="C21" s="45" t="s">
        <v>22</v>
      </c>
      <c r="D21" s="46"/>
      <c r="E21" s="36">
        <f>(E19-E20)/E20</f>
        <v>7.7890625</v>
      </c>
      <c r="F21" s="28"/>
      <c r="G21" s="30"/>
      <c r="H21" s="29"/>
      <c r="I21" s="6"/>
      <c r="M21" s="1"/>
    </row>
    <row r="22" spans="2:13">
      <c r="B22" s="6"/>
      <c r="E22" s="37"/>
      <c r="F22" s="60"/>
      <c r="G22" s="61"/>
      <c r="H22" s="62"/>
      <c r="I22" s="6"/>
      <c r="K22" s="2"/>
    </row>
    <row r="23" spans="2:13" s="14" customFormat="1" ht="19.5" customHeight="1">
      <c r="B23" s="13"/>
      <c r="C23" s="40" t="s">
        <v>17</v>
      </c>
      <c r="D23" s="41"/>
      <c r="E23" s="38">
        <f>E19-E20</f>
        <v>5608.125</v>
      </c>
      <c r="F23" s="18"/>
      <c r="G23" s="17"/>
      <c r="H23" s="17"/>
      <c r="I23" s="13"/>
      <c r="K23" s="16"/>
    </row>
    <row r="24" spans="2:13" s="14" customFormat="1" ht="19.5" customHeight="1">
      <c r="B24" s="13"/>
      <c r="C24" s="25" t="s">
        <v>18</v>
      </c>
      <c r="D24" s="26"/>
      <c r="E24" s="39">
        <f>E10*E13*E15</f>
        <v>270</v>
      </c>
      <c r="F24" s="18"/>
      <c r="G24" s="17"/>
      <c r="H24" s="17"/>
      <c r="I24" s="13"/>
      <c r="K24" s="16"/>
    </row>
    <row r="25" spans="2:13" s="14" customFormat="1" ht="19.5" customHeight="1">
      <c r="B25" s="13"/>
      <c r="C25" s="25" t="s">
        <v>19</v>
      </c>
      <c r="D25" s="26"/>
      <c r="E25" s="39">
        <f>E10+E10*2*0.94</f>
        <v>86.4</v>
      </c>
      <c r="F25" s="18" t="s">
        <v>20</v>
      </c>
      <c r="G25" s="17"/>
      <c r="H25" s="17"/>
      <c r="I25" s="13"/>
      <c r="K25" s="16"/>
    </row>
    <row r="26" spans="2:13">
      <c r="B26" s="6"/>
      <c r="C26" s="42"/>
      <c r="D26" s="42"/>
      <c r="E26" s="6"/>
      <c r="F26" s="6"/>
      <c r="G26" s="6"/>
      <c r="H26" s="6"/>
      <c r="I26" s="6"/>
    </row>
    <row r="27" spans="2:13">
      <c r="B27" s="3"/>
      <c r="I27" s="3"/>
    </row>
    <row r="31" spans="2:13" ht="26.25" customHeight="1"/>
  </sheetData>
  <sheetProtection sheet="1" objects="1" scenarios="1"/>
  <mergeCells count="21">
    <mergeCell ref="F20:H20"/>
    <mergeCell ref="F12:H12"/>
    <mergeCell ref="F18:H18"/>
    <mergeCell ref="C15:D15"/>
    <mergeCell ref="C21:D21"/>
    <mergeCell ref="C23:D23"/>
    <mergeCell ref="C26:D26"/>
    <mergeCell ref="C18:D18"/>
    <mergeCell ref="C20:D20"/>
    <mergeCell ref="C6:I6"/>
    <mergeCell ref="C12:D12"/>
    <mergeCell ref="F13:H13"/>
    <mergeCell ref="F15:H15"/>
    <mergeCell ref="C19:D19"/>
    <mergeCell ref="C16:D16"/>
    <mergeCell ref="C13:D13"/>
    <mergeCell ref="C8:D8"/>
    <mergeCell ref="F8:H8"/>
    <mergeCell ref="F22:H22"/>
    <mergeCell ref="F16:H16"/>
    <mergeCell ref="F19:H19"/>
  </mergeCells>
  <phoneticPr fontId="2" type="noConversion"/>
  <pageMargins left="1.05" right="0.75" top="0.48" bottom="0.45" header="0.23" footer="0.21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Bullying Cost</vt:lpstr>
      <vt:lpstr>'Bullying Cost'!Print_Area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Jonzil</dc:creator>
  <cp:lastModifiedBy>Jonzil</cp:lastModifiedBy>
  <cp:lastPrinted>2004-07-01T21:43:28Z</cp:lastPrinted>
  <dcterms:created xsi:type="dcterms:W3CDTF">2004-05-20T15:47:30Z</dcterms:created>
  <dcterms:modified xsi:type="dcterms:W3CDTF">2016-01-28T11:02:51Z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TC011876361033</vt:lpwstr>
  </property>
</Properties>
</file>